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<sst xmlns="http://schemas.openxmlformats.org/spreadsheetml/2006/main" count="44" uniqueCount="44">
  <si>
    <t xml:space="preserve"/>
  </si>
  <si>
    <t xml:space="preserve">ISA020</t>
  </si>
  <si>
    <t xml:space="preserve">Ude</t>
  </si>
  <si>
    <t xml:space="preserve">Sistema de elevación para edificios.</t>
  </si>
  <si>
    <r>
      <rPr>
        <b/>
        <sz val="7.80"/>
        <color rgb="FF000000"/>
        <rFont val="Arial"/>
        <family val="2"/>
      </rPr>
      <t xml:space="preserve">Sistema de elevación de augas grises e fecales, instalación en superficie, con bomba sumerxible potencia nominal do motor de 1,3 kW</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</si>
  <si>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</si>
  <si>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</si>
  <si>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</si>
  <si>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</si>
  <si>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</si>
  <si>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</si>
  <si>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mt37bcw520a</t>
  </si>
  <si>
    <t xml:space="preserve">Ude</t>
  </si>
  <si>
    <t xml:space="preserve">Sistema de elevación de augas grises e fecales, segundo UNE-EN 12050-1, para instalación en superficie, con funcións de regulación, control, supervisión e aviso, regulación automática por nivel, alarma acústica, apto para temperatura máxima ata 40°C (para corto tempo 60°C), formado por depósito de polietileno de 90 litros e 770x630x550 mm, impermeable ó gas e á auga, dúas entradas DN 40 mm e unha DN 100 mm de libre situación, conexión na parte superior para unha tubería de ventilación DN 70, conexión en impulsión de 80 mm, aneis-retén para o selado do eixe, bomba sumerxible con carcasa de aceiro inoxidable, tamaño máximo de paso de sólidos 45 mm, motor de cortocircuito refrixerado por superficie, con protección de sobrecarga incorporada, cunha potencia nominal de 1,3 kW, 1450 r.p.m. nominais, alimentación monofásica 230V/50Hz, protección IP 67, illamento clase H, contactos ceibes de tensión para indicación de funcionamento e avaría.</t>
  </si>
  <si>
    <t xml:space="preserve">mt37bcw900g</t>
  </si>
  <si>
    <t xml:space="preserve">Ude</t>
  </si>
  <si>
    <t xml:space="preserve">Válvula de retención, de fundición gris, de DN 80 mm.</t>
  </si>
  <si>
    <t xml:space="preserve">mt37bcw901g</t>
  </si>
  <si>
    <t xml:space="preserve">Ude</t>
  </si>
  <si>
    <t xml:space="preserve">Válvula de corte, de fundición gris, de DN 80 mm.</t>
  </si>
  <si>
    <t xml:space="preserve">mt36bom050e</t>
  </si>
  <si>
    <t xml:space="preserve">m</t>
  </si>
  <si>
    <t xml:space="preserve">Conducto de impulsión de augas residuais realizado con tubo de PVC para presión de 6 atm, de 75 mm de diámetro, con extremo abocardado, segundo UNE-EN 1452.</t>
  </si>
  <si>
    <t xml:space="preserve">mt36bom051e</t>
  </si>
  <si>
    <t xml:space="preserve">Ude</t>
  </si>
  <si>
    <t xml:space="preserve">Repercusión, por m de tubería, de accesorios, unions e pezas especiais para tubo de PVC para presión de 6 atm, de 75 mm de diámetro.</t>
  </si>
  <si>
    <t xml:space="preserve">mo006</t>
  </si>
  <si>
    <t xml:space="preserve">h</t>
  </si>
  <si>
    <t xml:space="preserve">Oficial 1ª fontaneiro.</t>
  </si>
  <si>
    <t xml:space="preserve">%</t>
  </si>
  <si>
    <t xml:space="preserve">Medios auxiliares</t>
  </si>
  <si>
    <t xml:space="preserve">%</t>
  </si>
  <si>
    <t xml:space="preserve">Costes indirectos</t>
  </si>
  <si>
    <t xml:space="preserve">Custo de mantemento decenal: 4.357,18€ nos primeiros 10 anos.</t>
  </si>
  <si>
    <t xml:space="preserve">Total:</t>
  </si>
  <si>
    <t xml:space="preserve">Referencia norma UNE e Título da norma trasposición de norma armonizada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</si>
  <si>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</si>
  <si>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</si>
  <si>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</si>
  <si>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UNE-EN 12050-1:2001</t>
  </si>
  <si>
    <t xml:space="preserve">Plantas elevadoras de aguas residuales para edificios e instalaciones. Principios de construcción y ensayo. Parte 1: Plantas elevadoras de aguas residuales que contienen materias fecales.</t>
  </si>
  <si>
    <t xml:space="preserve">(1) Data de aplicabilidade da norma armonizada e inicio do período de coexistencia</t>
  </si>
  <si>
    <t xml:space="preserve">(2) Data final do período de coexistencia / entrada en vigor marcado CE</t>
  </si>
  <si>
    <t xml:space="preserve">(3) Sistema de avaliación da conformidade</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</si>
</sst>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68" customWidth="1"/>
    <col min="3" max="3" width="2.04" customWidth="1"/>
    <col min="4" max="4" width="2.77" customWidth="1"/>
    <col min="5" max="5" width="64.55" customWidth="1"/>
    <col min="6" max="6" width="8.45" customWidth="1"/>
    <col min="7" max="7" width="4.66" customWidth="1"/>
    <col min="8" max="8" width="1.75" customWidth="1"/>
    <col min="9" max="9" width="8.74" customWidth="1"/>
    <col min="10" max="10" width="4.23" customWidth="1"/>
    <col min="11" max="11" width="8.45"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3"/>
      <c r="J3" s="3"/>
      <c r="K3" s="3"/>
    </row>
    <row r="4" spans="1:11" ht="21.60" thickBot="1" customHeight="1">
      <c r="A4" s="6" t="s">
        <v>4</v>
      </c>
      <c r="B4" s="7"/>
      <c r="C4" s="7"/>
      <c r="D4" s="7"/>
      <c r="E4" s="7"/>
      <c r="F4" s="7"/>
      <c r="G4" s="7"/>
      <c r="H4" s="7"/>
      <c r="I4" s="7"/>
      <c r="J4" s="7"/>
      <c r="K4" s="7"/>
    </row>
    <row r="7" spans="1:11" ht="12.00" thickBot="1" customHeight="1">
      <c r="A7" s="9" t="s">
        <v>5</v>
      </c>
      <c r="B7" s="9"/>
      <c r="C7" s="9" t="s">
        <v>6</v>
      </c>
      <c r="D7" s="9"/>
      <c r="E7" s="9" t="s">
        <v>7</v>
      </c>
      <c r="F7" s="9"/>
      <c r="G7" s="9" t="s">
        <v>8</v>
      </c>
      <c r="H7" s="9"/>
      <c r="I7" s="9" t="s">
        <v>9</v>
      </c>
      <c r="J7" s="9" t="s">
        <v>10</v>
      </c>
      <c r="K7" s="9"/>
    </row>
    <row r="8" spans="1:11" ht="117.60" thickBot="1" customHeight="1">
      <c r="A8" s="10" t="s">
        <v>11</v>
      </c>
      <c r="B8" s="10"/>
      <c r="C8" s="12" t="s">
        <v>12</v>
      </c>
      <c r="D8" s="12"/>
      <c r="E8" s="10" t="s">
        <v>13</v>
      </c>
      <c r="F8" s="10"/>
      <c r="G8" s="14">
        <v>1.000000</v>
      </c>
      <c r="H8" s="14"/>
      <c r="I8" s="16">
        <v>2418.210000</v>
      </c>
      <c r="J8" s="16">
        <f ca="1">ROUND(INDIRECT(ADDRESS(ROW()+(0), COLUMN()+(-3), 1))*INDIRECT(ADDRESS(ROW()+(0), COLUMN()+(-1), 1)), 2)</f>
        <v>2418.210000</v>
      </c>
      <c r="K8" s="16"/>
    </row>
    <row r="9" spans="1:11" ht="12.00" thickBot="1" customHeight="1">
      <c r="A9" s="17" t="s">
        <v>14</v>
      </c>
      <c r="B9" s="17"/>
      <c r="C9" s="18" t="s">
        <v>15</v>
      </c>
      <c r="D9" s="18"/>
      <c r="E9" s="17" t="s">
        <v>16</v>
      </c>
      <c r="F9" s="17"/>
      <c r="G9" s="19">
        <v>1.000000</v>
      </c>
      <c r="H9" s="19"/>
      <c r="I9" s="20">
        <v>301.670000</v>
      </c>
      <c r="J9" s="20">
        <f ca="1">ROUND(INDIRECT(ADDRESS(ROW()+(0), COLUMN()+(-3), 1))*INDIRECT(ADDRESS(ROW()+(0), COLUMN()+(-1), 1)), 2)</f>
        <v>301.670000</v>
      </c>
      <c r="K9" s="20"/>
    </row>
    <row r="10" spans="1:11" ht="12.00" thickBot="1" customHeight="1">
      <c r="A10" s="17" t="s">
        <v>17</v>
      </c>
      <c r="B10" s="17"/>
      <c r="C10" s="18" t="s">
        <v>18</v>
      </c>
      <c r="D10" s="18"/>
      <c r="E10" s="17" t="s">
        <v>19</v>
      </c>
      <c r="F10" s="17"/>
      <c r="G10" s="19">
        <v>1.000000</v>
      </c>
      <c r="H10" s="19"/>
      <c r="I10" s="20">
        <v>222.130000</v>
      </c>
      <c r="J10" s="20">
        <f ca="1">ROUND(INDIRECT(ADDRESS(ROW()+(0), COLUMN()+(-3), 1))*INDIRECT(ADDRESS(ROW()+(0), COLUMN()+(-1), 1)), 2)</f>
        <v>222.130000</v>
      </c>
      <c r="K10" s="20"/>
    </row>
    <row r="11" spans="1:11" ht="21.60" thickBot="1" customHeight="1">
      <c r="A11" s="17" t="s">
        <v>20</v>
      </c>
      <c r="B11" s="17"/>
      <c r="C11" s="18" t="s">
        <v>21</v>
      </c>
      <c r="D11" s="18"/>
      <c r="E11" s="17" t="s">
        <v>22</v>
      </c>
      <c r="F11" s="17"/>
      <c r="G11" s="19">
        <v>2.000000</v>
      </c>
      <c r="H11" s="19"/>
      <c r="I11" s="20">
        <v>4.870000</v>
      </c>
      <c r="J11" s="20">
        <f ca="1">ROUND(INDIRECT(ADDRESS(ROW()+(0), COLUMN()+(-3), 1))*INDIRECT(ADDRESS(ROW()+(0), COLUMN()+(-1), 1)), 2)</f>
        <v>9.740000</v>
      </c>
      <c r="K11" s="20"/>
    </row>
    <row r="12" spans="1:11" ht="21.60" thickBot="1" customHeight="1">
      <c r="A12" s="17" t="s">
        <v>23</v>
      </c>
      <c r="B12" s="17"/>
      <c r="C12" s="18" t="s">
        <v>24</v>
      </c>
      <c r="D12" s="18"/>
      <c r="E12" s="17" t="s">
        <v>25</v>
      </c>
      <c r="F12" s="17"/>
      <c r="G12" s="19">
        <v>2.000000</v>
      </c>
      <c r="H12" s="19"/>
      <c r="I12" s="20">
        <v>1.460000</v>
      </c>
      <c r="J12" s="20">
        <f ca="1">ROUND(INDIRECT(ADDRESS(ROW()+(0), COLUMN()+(-3), 1))*INDIRECT(ADDRESS(ROW()+(0), COLUMN()+(-1), 1)), 2)</f>
        <v>2.920000</v>
      </c>
      <c r="K12" s="20"/>
    </row>
    <row r="13" spans="1:11" ht="12.00" thickBot="1" customHeight="1">
      <c r="A13" s="17" t="s">
        <v>26</v>
      </c>
      <c r="B13" s="17"/>
      <c r="C13" s="21" t="s">
        <v>27</v>
      </c>
      <c r="D13" s="21"/>
      <c r="E13" s="22" t="s">
        <v>28</v>
      </c>
      <c r="F13" s="22"/>
      <c r="G13" s="23">
        <v>0.488000</v>
      </c>
      <c r="H13" s="23"/>
      <c r="I13" s="24">
        <v>15.780000</v>
      </c>
      <c r="J13" s="24">
        <f ca="1">ROUND(INDIRECT(ADDRESS(ROW()+(0), COLUMN()+(-3), 1))*INDIRECT(ADDRESS(ROW()+(0), COLUMN()+(-1), 1)), 2)</f>
        <v>7.700000</v>
      </c>
      <c r="K13" s="24"/>
    </row>
    <row r="14" spans="1:11" ht="12.00" thickBot="1" customHeight="1">
      <c r="A14" s="17"/>
      <c r="B14" s="17"/>
      <c r="C14" s="12" t="s">
        <v>29</v>
      </c>
      <c r="D14" s="12"/>
      <c r="E14" s="10" t="s">
        <v>30</v>
      </c>
      <c r="F14" s="10"/>
      <c r="G14" s="14">
        <v>2.000000</v>
      </c>
      <c r="H14" s="14"/>
      <c r="I14" s="16">
        <f ca="1">ROUND(SUM(INDIRECT(ADDRESS(ROW()+(-1), COLUMN()+(1), 1)),INDIRECT(ADDRESS(ROW()+(-2), COLUMN()+(1), 1)),INDIRECT(ADDRESS(ROW()+(-3), COLUMN()+(1), 1)),INDIRECT(ADDRESS(ROW()+(-4), COLUMN()+(1), 1)),INDIRECT(ADDRESS(ROW()+(-5), COLUMN()+(1), 1)),INDIRECT(ADDRESS(ROW()+(-6), COLUMN()+(1), 1))), 2)</f>
        <v>2962.370000</v>
      </c>
      <c r="J14" s="16">
        <f ca="1">ROUND(INDIRECT(ADDRESS(ROW()+(0), COLUMN()+(-3), 1))*INDIRECT(ADDRESS(ROW()+(0), COLUMN()+(-1), 1))/100, 2)</f>
        <v>59.250000</v>
      </c>
      <c r="K14" s="16"/>
    </row>
    <row r="15" spans="1:11" ht="12.00" thickBot="1" customHeight="1">
      <c r="A15" s="22"/>
      <c r="B15" s="22"/>
      <c r="C15" s="21" t="s">
        <v>31</v>
      </c>
      <c r="D15" s="21"/>
      <c r="E15" s="22" t="s">
        <v>32</v>
      </c>
      <c r="F15" s="22"/>
      <c r="G15" s="23">
        <v>3.000000</v>
      </c>
      <c r="H15" s="23"/>
      <c r="I15" s="24">
        <f ca="1">ROUND(SUM(INDIRECT(ADDRESS(ROW()+(-1), COLUMN()+(1), 1)),INDIRECT(ADDRESS(ROW()+(-2), COLUMN()+(1), 1)),INDIRECT(ADDRESS(ROW()+(-3), COLUMN()+(1), 1)),INDIRECT(ADDRESS(ROW()+(-4), COLUMN()+(1), 1)),INDIRECT(ADDRESS(ROW()+(-5), COLUMN()+(1), 1)),INDIRECT(ADDRESS(ROW()+(-6), COLUMN()+(1), 1)),INDIRECT(ADDRESS(ROW()+(-7), COLUMN()+(1), 1))), 2)</f>
        <v>3021.620000</v>
      </c>
      <c r="J15" s="24">
        <f ca="1">ROUND(INDIRECT(ADDRESS(ROW()+(0), COLUMN()+(-3), 1))*INDIRECT(ADDRESS(ROW()+(0), COLUMN()+(-1), 1))/100, 2)</f>
        <v>90.650000</v>
      </c>
      <c r="K15" s="24"/>
    </row>
    <row r="16" spans="1:11" ht="12.00" thickBot="1" customHeight="1">
      <c r="A16" s="6" t="s">
        <v>33</v>
      </c>
      <c r="B16" s="6"/>
      <c r="C16" s="7"/>
      <c r="D16" s="7"/>
      <c r="E16" s="7"/>
      <c r="F16" s="7"/>
      <c r="G16" s="25"/>
      <c r="H16" s="25"/>
      <c r="I16" s="6" t="s">
        <v>34</v>
      </c>
      <c r="J16" s="26">
        <f ca="1">ROUND(SUM(INDIRECT(ADDRESS(ROW()+(-1), COLUMN()+(0), 1)),INDIRECT(ADDRESS(ROW()+(-2), COLUMN()+(0), 1)),INDIRECT(ADDRESS(ROW()+(-3), COLUMN()+(0), 1)),INDIRECT(ADDRESS(ROW()+(-4), COLUMN()+(0), 1)),INDIRECT(ADDRESS(ROW()+(-5), COLUMN()+(0), 1)),INDIRECT(ADDRESS(ROW()+(-6), COLUMN()+(0), 1)),INDIRECT(ADDRESS(ROW()+(-7), COLUMN()+(0), 1)),INDIRECT(ADDRESS(ROW()+(-8), COLUMN()+(0), 1))), 2)</f>
        <v>3112.270000</v>
      </c>
      <c r="K16" s="26"/>
    </row>
    <row r="19" spans="1:11" ht="21.60" thickBot="1" customHeight="1">
      <c r="A19" s="27" t="s">
        <v>35</v>
      </c>
      <c r="B19" s="27"/>
      <c r="C19" s="27"/>
      <c r="D19" s="27"/>
      <c r="E19" s="27"/>
      <c r="F19" s="27" t="s">
        <v>36</v>
      </c>
      <c r="G19" s="27"/>
      <c r="H19" s="27" t="s">
        <v>37</v>
      </c>
      <c r="I19" s="27"/>
      <c r="J19" s="27"/>
      <c r="K19" s="27" t="s">
        <v>38</v>
      </c>
    </row>
    <row r="20" spans="1:11" ht="12.00" thickBot="1" customHeight="1">
      <c r="A20" s="28" t="s">
        <v>39</v>
      </c>
      <c r="B20" s="28"/>
      <c r="C20" s="28"/>
      <c r="D20" s="28"/>
      <c r="E20" s="28"/>
      <c r="F20" s="29">
        <v>1112001.000000</v>
      </c>
      <c r="G20" s="29"/>
      <c r="H20" s="29">
        <v>1112002.000000</v>
      </c>
      <c r="I20" s="29"/>
      <c r="J20" s="29"/>
      <c r="K20" s="29">
        <v>3.000000</v>
      </c>
    </row>
    <row r="21" spans="1:11" ht="31.20" thickBot="1" customHeight="1">
      <c r="A21" s="30" t="s">
        <v>40</v>
      </c>
      <c r="B21" s="30"/>
      <c r="C21" s="30"/>
      <c r="D21" s="30"/>
      <c r="E21" s="30"/>
      <c r="F21" s="31"/>
      <c r="G21" s="31"/>
      <c r="H21" s="31"/>
      <c r="I21" s="31"/>
      <c r="J21" s="31"/>
      <c r="K21" s="31"/>
    </row>
    <row r="24" spans="1:1" ht="11.40" thickBot="1" customHeight="1">
      <c r="A24" s="1" t="s">
        <v>41</v>
      </c>
      <c r="B24" s="1"/>
      <c r="C24" s="1"/>
      <c r="D24" s="1"/>
      <c r="E24" s="1"/>
      <c r="F24" s="1"/>
      <c r="G24" s="1"/>
      <c r="H24" s="1"/>
      <c r="I24" s="1"/>
      <c r="J24" s="1"/>
      <c r="K24" s="1"/>
    </row>
    <row r="25" spans="1:1" ht="11.40" thickBot="1" customHeight="1">
      <c r="A25" s="1" t="s">
        <v>42</v>
      </c>
      <c r="B25" s="1"/>
      <c r="C25" s="1"/>
      <c r="D25" s="1"/>
      <c r="E25" s="1"/>
      <c r="F25" s="1"/>
      <c r="G25" s="1"/>
      <c r="H25" s="1"/>
      <c r="I25" s="1"/>
      <c r="J25" s="1"/>
      <c r="K25" s="1"/>
    </row>
    <row r="26" spans="1:1" ht="11.40" thickBot="1" customHeight="1">
      <c r="A26" s="1" t="s">
        <v>43</v>
      </c>
      <c r="B26" s="1"/>
      <c r="C26" s="1"/>
      <c r="D26" s="1"/>
      <c r="E26" s="1"/>
      <c r="F26" s="1"/>
      <c r="G26" s="1"/>
      <c r="H26" s="1"/>
      <c r="I26" s="1"/>
      <c r="J26" s="1"/>
      <c r="K26" s="1"/>
    </row>
  </sheetData>
  <mergeCells count="63">
    <mergeCell ref="A1:K1"/>
    <mergeCell ref="B3:C3"/>
    <mergeCell ref="D3:K3"/>
    <mergeCell ref="A4:K4"/>
    <mergeCell ref="A7:B7"/>
    <mergeCell ref="C7:D7"/>
    <mergeCell ref="E7:F7"/>
    <mergeCell ref="G7:H7"/>
    <mergeCell ref="J7:K7"/>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620079" right="0.472441" top="0.472441" bottom="0.472441" header="0.0" footer="0.0"/>
  <pageSetup paperSize="9" orientation="portrait"/>
  <rowBreaks count="0" manualBreakCount="0">
    </rowBreaks>
</worksheet>
</file>